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prue\Dropbox\Jeremy Harris\"/>
    </mc:Choice>
  </mc:AlternateContent>
  <xr:revisionPtr revIDLastSave="0" documentId="13_ncr:1_{AD93FC32-231E-471C-997B-811FF9905CC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Sheet1!$A$1:$P$83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70" i="1" l="1"/>
  <c r="O71" i="1"/>
  <c r="O72" i="1"/>
  <c r="O73" i="1"/>
  <c r="O78" i="1" s="1"/>
  <c r="O74" i="1"/>
  <c r="O75" i="1"/>
  <c r="O76" i="1"/>
  <c r="O77" i="1"/>
  <c r="O69" i="1"/>
  <c r="B78" i="1"/>
  <c r="M62" i="1"/>
  <c r="L62" i="1"/>
  <c r="K62" i="1"/>
  <c r="J62" i="1"/>
  <c r="I62" i="1"/>
  <c r="H62" i="1"/>
  <c r="G62" i="1"/>
  <c r="F62" i="1"/>
  <c r="E62" i="1"/>
  <c r="D62" i="1"/>
  <c r="C62" i="1"/>
  <c r="B62" i="1"/>
  <c r="N60" i="1"/>
  <c r="N59" i="1"/>
  <c r="N58" i="1"/>
  <c r="N57" i="1"/>
  <c r="N56" i="1"/>
  <c r="N55" i="1"/>
  <c r="M53" i="1"/>
  <c r="L53" i="1"/>
  <c r="K53" i="1"/>
  <c r="J53" i="1"/>
  <c r="I53" i="1"/>
  <c r="H53" i="1"/>
  <c r="G53" i="1"/>
  <c r="F53" i="1"/>
  <c r="E53" i="1"/>
  <c r="D53" i="1"/>
  <c r="C53" i="1"/>
  <c r="B53" i="1"/>
  <c r="N45" i="1"/>
  <c r="N44" i="1"/>
  <c r="N53" i="1" s="1"/>
  <c r="N62" i="1" l="1"/>
  <c r="C37" i="1"/>
  <c r="D37" i="1"/>
  <c r="E37" i="1"/>
  <c r="F37" i="1"/>
  <c r="G37" i="1"/>
  <c r="H37" i="1"/>
  <c r="I37" i="1"/>
  <c r="J37" i="1"/>
  <c r="K37" i="1"/>
  <c r="L37" i="1"/>
  <c r="M37" i="1"/>
  <c r="B37" i="1"/>
  <c r="C26" i="1"/>
  <c r="D26" i="1"/>
  <c r="E26" i="1"/>
  <c r="F26" i="1"/>
  <c r="G26" i="1"/>
  <c r="H26" i="1"/>
  <c r="I26" i="1"/>
  <c r="J26" i="1"/>
  <c r="K26" i="1"/>
  <c r="L26" i="1"/>
  <c r="M26" i="1"/>
  <c r="B26" i="1"/>
  <c r="C14" i="1"/>
  <c r="D14" i="1"/>
  <c r="E14" i="1"/>
  <c r="F14" i="1"/>
  <c r="G14" i="1"/>
  <c r="H14" i="1"/>
  <c r="I14" i="1"/>
  <c r="J14" i="1"/>
  <c r="K14" i="1"/>
  <c r="L14" i="1"/>
  <c r="M14" i="1"/>
  <c r="B14" i="1"/>
  <c r="N15" i="1" l="1"/>
  <c r="N6" i="1"/>
  <c r="N16" i="1"/>
  <c r="N18" i="1"/>
  <c r="N19" i="1"/>
  <c r="N21" i="1"/>
  <c r="N22" i="1"/>
  <c r="N25" i="1"/>
  <c r="N28" i="1"/>
  <c r="N29" i="1"/>
  <c r="N30" i="1"/>
  <c r="N31" i="1"/>
  <c r="N32" i="1"/>
  <c r="N33" i="1"/>
  <c r="N5" i="1"/>
  <c r="N14" i="1" l="1"/>
  <c r="N26" i="1"/>
  <c r="N37" i="1"/>
  <c r="O26" i="1" l="1"/>
  <c r="O22" i="1"/>
  <c r="O47" i="1"/>
  <c r="O46" i="1"/>
  <c r="O53" i="1" s="1"/>
  <c r="O58" i="1"/>
  <c r="O57" i="1"/>
  <c r="O60" i="1"/>
  <c r="O55" i="1"/>
  <c r="O59" i="1"/>
  <c r="O56" i="1"/>
  <c r="O62" i="1"/>
  <c r="O21" i="1"/>
  <c r="O18" i="1"/>
  <c r="O16" i="1"/>
  <c r="O32" i="1"/>
  <c r="O29" i="1"/>
  <c r="O37" i="1"/>
  <c r="O30" i="1"/>
  <c r="O19" i="1"/>
  <c r="O28" i="1"/>
  <c r="O15" i="1"/>
  <c r="O8" i="1"/>
  <c r="O25" i="1"/>
  <c r="O33" i="1"/>
  <c r="O7" i="1"/>
  <c r="O31" i="1"/>
  <c r="O14" i="1" l="1"/>
</calcChain>
</file>

<file path=xl/sharedStrings.xml><?xml version="1.0" encoding="utf-8"?>
<sst xmlns="http://schemas.openxmlformats.org/spreadsheetml/2006/main" count="74" uniqueCount="55">
  <si>
    <t>Marketing Plans by Franchisor</t>
  </si>
  <si>
    <t>Advertising by Franchisor</t>
  </si>
  <si>
    <t>Regional advertising by Regional Franchisor</t>
  </si>
  <si>
    <t>Website by Franchisor</t>
  </si>
  <si>
    <t>Website (Monthly update)</t>
  </si>
  <si>
    <t>Advertising-print (Monthly promotion of specific products)</t>
  </si>
  <si>
    <t>Advertising-online (Monthly promotion of specific products)</t>
  </si>
  <si>
    <t>Email Newsletters (Monthly promotion of specific products)</t>
  </si>
  <si>
    <t>Flyers (Monthly promotion of specific products)</t>
  </si>
  <si>
    <t>Attendance at Expos</t>
  </si>
  <si>
    <t>Local radio</t>
  </si>
  <si>
    <t>Advertising on TV</t>
  </si>
  <si>
    <t>Trial period</t>
  </si>
  <si>
    <t>TOTAL</t>
  </si>
  <si>
    <t>%</t>
  </si>
  <si>
    <t>Notes</t>
  </si>
  <si>
    <t>Initial Investment and Review</t>
  </si>
  <si>
    <t xml:space="preserve">Initial investment for Marketing Plans </t>
  </si>
  <si>
    <t xml:space="preserve">Initial investment for Branding </t>
  </si>
  <si>
    <t>Marketing Strategy Review ($1100 Annually)</t>
  </si>
  <si>
    <t>Branding Review ($3000 Every Three Years)</t>
  </si>
  <si>
    <t>Promoting the Product</t>
  </si>
  <si>
    <t>-</t>
  </si>
  <si>
    <t>Ongoing management of website</t>
  </si>
  <si>
    <t>Advertising - print</t>
  </si>
  <si>
    <t>National and State Newspapers</t>
  </si>
  <si>
    <t xml:space="preserve">Expos </t>
  </si>
  <si>
    <t>TV</t>
  </si>
  <si>
    <t>Local Advertising by Franchisee</t>
  </si>
  <si>
    <t>Flyers to letterboxes (monthly promotion)</t>
  </si>
  <si>
    <t>Brochures in Store (From Franchisor)</t>
  </si>
  <si>
    <t>Advertising in local newspapers (Monthly promotion)</t>
  </si>
  <si>
    <t>Newsletter (lumpy mail run monthly promotion)</t>
  </si>
  <si>
    <t>Totals</t>
  </si>
  <si>
    <t>Franchisor Responsibilities Through Marketing Fund</t>
  </si>
  <si>
    <t>Other</t>
  </si>
  <si>
    <t>Franchise Product Marketing Schedule</t>
  </si>
  <si>
    <t>Advertising print (as needed) - Brochures</t>
  </si>
  <si>
    <t>Social Media by Franchisor</t>
  </si>
  <si>
    <t>Xero software platform</t>
  </si>
  <si>
    <t>HR software</t>
  </si>
  <si>
    <t>POS system</t>
  </si>
  <si>
    <t>Supply of Uniforms</t>
  </si>
  <si>
    <t>Supply of printed material</t>
  </si>
  <si>
    <t>Monthly service fees by Franchisee</t>
  </si>
  <si>
    <t>Set up costs for new franchise to be included in initial fee</t>
  </si>
  <si>
    <t>Initial marketing blast to get the franchise up and running</t>
  </si>
  <si>
    <t>Initial shop fitout</t>
  </si>
  <si>
    <t>Vechiles and vehicle signage</t>
  </si>
  <si>
    <t>Initial setup of software</t>
  </si>
  <si>
    <t>Initial supply of printed material</t>
  </si>
  <si>
    <t>Initial supply of uniforms</t>
  </si>
  <si>
    <t>Franchise Service Contribution Schedule</t>
  </si>
  <si>
    <t>Franchise Costs for Initial Setup of a new Franchise</t>
  </si>
  <si>
    <t>Franchisor responsibilities for maintaining Services Contribution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</si>
</sst>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FFFFFF"/>
      <name val="Arial"/>
      <family val="2"/>
    </font>
    <font>
      <b/>
      <sz val="11"/>
      <color rgb="FF000000"/>
      <name val="Arial"/>
      <family val="2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0"/>
      <name val="Arial"/>
      <family val="2"/>
    </font>
    <font>
      <sz val="11"/>
      <color rgb="FF0061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10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</cellStyleXfs>
  <cellXfs count="54">
    <xf numFmtId="0" fontId="0" fillId="0" borderId="0" xfId="0"/>
    <xf numFmtId="0" fontId="1" fillId="0" borderId="1" xfId="0" applyFont="1" applyBorder="1" applyAlignment="1">
      <alignment wrapText="1"/>
    </xf>
    <xf numFmtId="1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vertical="center" wrapText="1"/>
    </xf>
    <xf numFmtId="3" fontId="3" fillId="6" borderId="1" xfId="0" applyNumberFormat="1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right" vertical="center" wrapText="1"/>
    </xf>
    <xf numFmtId="2" fontId="3" fillId="7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2" fillId="6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3" fontId="7" fillId="10" borderId="1" xfId="1" applyNumberFormat="1" applyFont="1" applyBorder="1" applyAlignment="1">
      <alignment horizontal="right" vertical="center" wrapText="1"/>
    </xf>
    <xf numFmtId="2" fontId="3" fillId="11" borderId="1" xfId="0" applyNumberFormat="1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3" fontId="3" fillId="6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2" fontId="3" fillId="9" borderId="1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0" fillId="8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5" fillId="4" borderId="2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13" fillId="12" borderId="1" xfId="2" applyFont="1" applyBorder="1" applyAlignment="1">
      <alignment horizontal="left" vertical="center" wrapText="1"/>
    </xf>
    <xf numFmtId="0" fontId="14" fillId="12" borderId="1" xfId="2" applyFont="1" applyBorder="1" applyAlignment="1">
      <alignment horizontal="center" vertical="center" wrapText="1"/>
    </xf>
    <xf numFmtId="0" fontId="1" fillId="12" borderId="1" xfId="2" applyFont="1" applyBorder="1" applyAlignment="1">
      <alignment horizontal="center" vertical="center" wrapText="1"/>
    </xf>
    <xf numFmtId="0" fontId="1" fillId="12" borderId="1" xfId="2" applyFont="1" applyBorder="1" applyAlignment="1">
      <alignment horizontal="right" vertical="center" wrapText="1"/>
    </xf>
    <xf numFmtId="0" fontId="1" fillId="12" borderId="1" xfId="2" applyFont="1" applyBorder="1" applyAlignment="1">
      <alignment wrapText="1"/>
    </xf>
    <xf numFmtId="0" fontId="15" fillId="10" borderId="1" xfId="1" applyFont="1" applyBorder="1" applyAlignment="1">
      <alignment vertical="center" wrapText="1"/>
    </xf>
    <xf numFmtId="0" fontId="1" fillId="0" borderId="1" xfId="0" applyFont="1" applyBorder="1"/>
    <xf numFmtId="0" fontId="16" fillId="13" borderId="1" xfId="3" applyFont="1" applyBorder="1" applyAlignment="1">
      <alignment horizontal="center" vertical="center" wrapText="1"/>
    </xf>
    <xf numFmtId="3" fontId="16" fillId="13" borderId="1" xfId="3" applyNumberFormat="1" applyFont="1" applyBorder="1" applyAlignment="1">
      <alignment horizontal="right" vertical="center" wrapText="1"/>
    </xf>
  </cellXfs>
  <cellStyles count="4">
    <cellStyle name="40% - Accent3" xfId="2" builtinId="39"/>
    <cellStyle name="Accent4" xfId="1" builtinId="41"/>
    <cellStyle name="Good" xfId="3" builtinId="26"/>
    <cellStyle name="Normal" xfId="0" builtinId="0"/>
  </cellStyles>
  <dxfs count="0"/>
  <tableStyles count="0" defaultTableStyle="TableStyleMedium2" defaultPivotStyle="PivotStyleLight16"/>
  <colors>
    <mruColors>
      <color rgb="FFFFCC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8"/>
  <sheetViews>
    <sheetView tabSelected="1" view="pageBreakPreview" zoomScaleNormal="100" zoomScaleSheetLayoutView="100" workbookViewId="0">
      <selection activeCell="C46" sqref="C46"/>
    </sheetView>
  </sheetViews>
  <sheetFormatPr defaultRowHeight="13.8" x14ac:dyDescent="0.25"/>
  <cols>
    <col min="1" max="1" width="33" style="36" customWidth="1"/>
    <col min="2" max="15" width="9.77734375" style="1" customWidth="1"/>
    <col min="16" max="16" width="36.44140625" style="1" customWidth="1"/>
    <col min="17" max="16384" width="8.88671875" style="1"/>
  </cols>
  <sheetData>
    <row r="1" spans="1:16" s="49" customFormat="1" ht="34.799999999999997" x14ac:dyDescent="0.25">
      <c r="A1" s="45" t="s">
        <v>36</v>
      </c>
      <c r="B1" s="46" t="s">
        <v>12</v>
      </c>
      <c r="C1" s="46"/>
      <c r="D1" s="47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x14ac:dyDescent="0.25">
      <c r="A2" s="30"/>
      <c r="B2" s="2">
        <v>42562</v>
      </c>
      <c r="C2" s="2">
        <v>42593</v>
      </c>
      <c r="D2" s="2">
        <v>42624</v>
      </c>
      <c r="E2" s="2">
        <v>42654</v>
      </c>
      <c r="F2" s="2">
        <v>42685</v>
      </c>
      <c r="G2" s="2">
        <v>42715</v>
      </c>
      <c r="H2" s="2">
        <v>42381</v>
      </c>
      <c r="I2" s="2">
        <v>42412</v>
      </c>
      <c r="J2" s="2">
        <v>42441</v>
      </c>
      <c r="K2" s="2">
        <v>42472</v>
      </c>
      <c r="L2" s="2">
        <v>42502</v>
      </c>
      <c r="M2" s="2">
        <v>42533</v>
      </c>
      <c r="N2" s="3" t="s">
        <v>13</v>
      </c>
      <c r="O2" s="3" t="s">
        <v>14</v>
      </c>
      <c r="P2" s="4" t="s">
        <v>15</v>
      </c>
    </row>
    <row r="3" spans="1:16" x14ac:dyDescent="0.25">
      <c r="A3" s="27" t="s">
        <v>34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x14ac:dyDescent="0.25">
      <c r="A4" s="31" t="s">
        <v>16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/>
      <c r="P4" s="5"/>
    </row>
    <row r="5" spans="1:16" x14ac:dyDescent="0.25">
      <c r="A5" s="32" t="s">
        <v>17</v>
      </c>
      <c r="B5" s="7">
        <v>1200</v>
      </c>
      <c r="C5" s="8"/>
      <c r="D5" s="8"/>
      <c r="E5" s="9"/>
      <c r="F5" s="9"/>
      <c r="G5" s="9"/>
      <c r="H5" s="9"/>
      <c r="I5" s="9"/>
      <c r="J5" s="9"/>
      <c r="K5" s="9"/>
      <c r="L5" s="9"/>
      <c r="M5" s="9"/>
      <c r="N5" s="10">
        <f>SUM(B5:M5)</f>
        <v>1200</v>
      </c>
      <c r="O5" s="11"/>
      <c r="P5" s="9"/>
    </row>
    <row r="6" spans="1:16" x14ac:dyDescent="0.25">
      <c r="A6" s="32" t="s">
        <v>18</v>
      </c>
      <c r="B6" s="7">
        <v>3000</v>
      </c>
      <c r="C6" s="8"/>
      <c r="D6" s="8"/>
      <c r="E6" s="9"/>
      <c r="F6" s="9"/>
      <c r="G6" s="9"/>
      <c r="H6" s="9"/>
      <c r="I6" s="9"/>
      <c r="J6" s="9"/>
      <c r="K6" s="9"/>
      <c r="L6" s="9"/>
      <c r="M6" s="9"/>
      <c r="N6" s="10">
        <f t="shared" ref="N6:N32" si="0">SUM(B6:M6)</f>
        <v>3000</v>
      </c>
      <c r="O6" s="11"/>
      <c r="P6" s="9"/>
    </row>
    <row r="7" spans="1:16" x14ac:dyDescent="0.25">
      <c r="A7" s="33" t="s">
        <v>19</v>
      </c>
      <c r="B7" s="12"/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3">
        <v>1000</v>
      </c>
      <c r="O7" s="14">
        <f>SUM(N7/$N$37*100)</f>
        <v>13.698630136986301</v>
      </c>
      <c r="P7" s="15"/>
    </row>
    <row r="8" spans="1:16" ht="22.8" x14ac:dyDescent="0.25">
      <c r="A8" s="33" t="s">
        <v>20</v>
      </c>
      <c r="B8" s="12"/>
      <c r="C8" s="12">
        <v>100</v>
      </c>
      <c r="D8" s="12">
        <v>100</v>
      </c>
      <c r="E8" s="12">
        <v>100</v>
      </c>
      <c r="F8" s="12">
        <v>100</v>
      </c>
      <c r="G8" s="12">
        <v>100</v>
      </c>
      <c r="H8" s="12">
        <v>100</v>
      </c>
      <c r="I8" s="12">
        <v>100</v>
      </c>
      <c r="J8" s="12">
        <v>100</v>
      </c>
      <c r="K8" s="12">
        <v>100</v>
      </c>
      <c r="L8" s="12">
        <v>100</v>
      </c>
      <c r="M8" s="12">
        <v>100</v>
      </c>
      <c r="N8" s="16">
        <v>1000</v>
      </c>
      <c r="O8" s="14">
        <f>SUM(N8/$N$37*100)</f>
        <v>13.698630136986301</v>
      </c>
      <c r="P8" s="15"/>
    </row>
    <row r="9" spans="1:16" x14ac:dyDescent="0.25">
      <c r="A9" s="34" t="s">
        <v>0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  <c r="O9" s="14"/>
      <c r="P9" s="15"/>
    </row>
    <row r="10" spans="1:16" x14ac:dyDescent="0.25">
      <c r="A10" s="33" t="s">
        <v>1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/>
      <c r="O10" s="14"/>
      <c r="P10" s="15"/>
    </row>
    <row r="11" spans="1:16" x14ac:dyDescent="0.25">
      <c r="A11" s="33" t="s">
        <v>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4"/>
      <c r="P11" s="15"/>
    </row>
    <row r="12" spans="1:16" x14ac:dyDescent="0.25">
      <c r="A12" s="33" t="s">
        <v>38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  <c r="O12" s="14"/>
      <c r="P12" s="15"/>
    </row>
    <row r="13" spans="1:16" x14ac:dyDescent="0.25">
      <c r="A13" s="33" t="s">
        <v>3</v>
      </c>
    </row>
    <row r="14" spans="1:16" x14ac:dyDescent="0.25">
      <c r="A14" s="35" t="s">
        <v>33</v>
      </c>
      <c r="B14" s="16">
        <f>SUM(B5:B13)</f>
        <v>4200</v>
      </c>
      <c r="C14" s="16">
        <f t="shared" ref="C14:N14" si="1">SUM(C5:C13)</f>
        <v>200</v>
      </c>
      <c r="D14" s="16">
        <f t="shared" si="1"/>
        <v>200</v>
      </c>
      <c r="E14" s="16">
        <f t="shared" si="1"/>
        <v>200</v>
      </c>
      <c r="F14" s="16">
        <f t="shared" si="1"/>
        <v>200</v>
      </c>
      <c r="G14" s="16">
        <f t="shared" si="1"/>
        <v>200</v>
      </c>
      <c r="H14" s="16">
        <f t="shared" si="1"/>
        <v>200</v>
      </c>
      <c r="I14" s="16">
        <f t="shared" si="1"/>
        <v>200</v>
      </c>
      <c r="J14" s="16">
        <f t="shared" si="1"/>
        <v>200</v>
      </c>
      <c r="K14" s="16">
        <f t="shared" si="1"/>
        <v>200</v>
      </c>
      <c r="L14" s="16">
        <f t="shared" si="1"/>
        <v>200</v>
      </c>
      <c r="M14" s="16">
        <f t="shared" si="1"/>
        <v>200</v>
      </c>
      <c r="N14" s="16">
        <f t="shared" si="1"/>
        <v>6200</v>
      </c>
      <c r="O14" s="16">
        <f>SUM(O5:O13)</f>
        <v>27.397260273972602</v>
      </c>
      <c r="P14" s="15"/>
    </row>
    <row r="15" spans="1:16" x14ac:dyDescent="0.25">
      <c r="A15" s="31" t="s">
        <v>21</v>
      </c>
      <c r="B15" s="18"/>
      <c r="C15" s="18"/>
      <c r="D15" s="18">
        <v>200</v>
      </c>
      <c r="E15" s="18"/>
      <c r="F15" s="18">
        <v>200</v>
      </c>
      <c r="G15" s="18"/>
      <c r="H15" s="18">
        <v>200</v>
      </c>
      <c r="I15" s="18"/>
      <c r="J15" s="18">
        <v>200</v>
      </c>
      <c r="K15" s="18"/>
      <c r="L15" s="18">
        <v>200</v>
      </c>
      <c r="M15" s="50"/>
      <c r="N15" s="19">
        <f t="shared" si="0"/>
        <v>1000</v>
      </c>
      <c r="O15" s="20">
        <f>SUM(N15/$N$37*100)</f>
        <v>13.698630136986301</v>
      </c>
      <c r="P15" s="18" t="s">
        <v>22</v>
      </c>
    </row>
    <row r="16" spans="1:16" x14ac:dyDescent="0.25">
      <c r="A16" s="33" t="s">
        <v>23</v>
      </c>
      <c r="B16" s="21">
        <v>200</v>
      </c>
      <c r="C16" s="21">
        <v>200</v>
      </c>
      <c r="D16" s="21">
        <v>200</v>
      </c>
      <c r="E16" s="17">
        <v>200</v>
      </c>
      <c r="F16" s="17">
        <v>200</v>
      </c>
      <c r="G16" s="17">
        <v>200</v>
      </c>
      <c r="H16" s="17">
        <v>200</v>
      </c>
      <c r="I16" s="17">
        <v>200</v>
      </c>
      <c r="J16" s="17">
        <v>200</v>
      </c>
      <c r="K16" s="17">
        <v>200</v>
      </c>
      <c r="L16" s="17">
        <v>200</v>
      </c>
      <c r="M16" s="17">
        <v>200</v>
      </c>
      <c r="N16" s="10">
        <f t="shared" si="0"/>
        <v>2400</v>
      </c>
      <c r="O16" s="14">
        <f>SUM(N16/$N$37*100)</f>
        <v>32.87671232876712</v>
      </c>
      <c r="P16" s="22"/>
    </row>
    <row r="17" spans="1:16" x14ac:dyDescent="0.25">
      <c r="A17" s="33" t="s">
        <v>4</v>
      </c>
      <c r="B17" s="21"/>
      <c r="C17" s="21"/>
      <c r="D17" s="21"/>
      <c r="E17" s="17"/>
      <c r="F17" s="17"/>
      <c r="G17" s="17"/>
      <c r="H17" s="17"/>
      <c r="I17" s="17"/>
      <c r="J17" s="17"/>
      <c r="K17" s="17"/>
      <c r="L17" s="17"/>
      <c r="M17" s="17"/>
      <c r="N17" s="10"/>
      <c r="O17" s="14"/>
      <c r="P17" s="22"/>
    </row>
    <row r="18" spans="1:16" ht="22.8" x14ac:dyDescent="0.25">
      <c r="A18" s="33" t="s">
        <v>5</v>
      </c>
      <c r="B18" s="21">
        <v>300</v>
      </c>
      <c r="C18" s="21"/>
      <c r="D18" s="21"/>
      <c r="E18" s="17">
        <v>300</v>
      </c>
      <c r="F18" s="17"/>
      <c r="G18" s="17"/>
      <c r="H18" s="17">
        <v>300</v>
      </c>
      <c r="I18" s="17"/>
      <c r="J18" s="17"/>
      <c r="K18" s="17">
        <v>300</v>
      </c>
      <c r="L18" s="17"/>
      <c r="M18" s="17"/>
      <c r="N18" s="10">
        <f t="shared" si="0"/>
        <v>1200</v>
      </c>
      <c r="O18" s="14">
        <f>SUM(N18/$N$37*100)</f>
        <v>16.43835616438356</v>
      </c>
      <c r="P18" s="17"/>
    </row>
    <row r="19" spans="1:16" x14ac:dyDescent="0.25">
      <c r="A19" s="36" t="s">
        <v>37</v>
      </c>
      <c r="B19" s="23">
        <v>1000</v>
      </c>
      <c r="C19" s="21"/>
      <c r="D19" s="21"/>
      <c r="E19" s="17"/>
      <c r="F19" s="17">
        <v>500</v>
      </c>
      <c r="G19" s="17"/>
      <c r="H19" s="17"/>
      <c r="I19" s="17">
        <v>200</v>
      </c>
      <c r="J19" s="17"/>
      <c r="K19" s="17"/>
      <c r="L19" s="17">
        <v>200</v>
      </c>
      <c r="M19" s="17"/>
      <c r="N19" s="10">
        <f t="shared" si="0"/>
        <v>1900</v>
      </c>
      <c r="O19" s="14">
        <f>SUM(N19/$N$37*100)</f>
        <v>26.027397260273972</v>
      </c>
      <c r="P19" s="17"/>
    </row>
    <row r="20" spans="1:16" ht="22.8" x14ac:dyDescent="0.25">
      <c r="A20" s="33" t="s">
        <v>8</v>
      </c>
      <c r="B20" s="23"/>
      <c r="C20" s="21"/>
      <c r="D20" s="21"/>
      <c r="E20" s="17"/>
      <c r="F20" s="17"/>
      <c r="G20" s="17"/>
      <c r="H20" s="17"/>
      <c r="I20" s="17"/>
      <c r="J20" s="17"/>
      <c r="K20" s="17"/>
      <c r="L20" s="17"/>
      <c r="M20" s="17"/>
      <c r="N20" s="10"/>
      <c r="O20" s="14"/>
      <c r="P20" s="17"/>
    </row>
    <row r="21" spans="1:16" x14ac:dyDescent="0.25">
      <c r="A21" s="33" t="s">
        <v>25</v>
      </c>
      <c r="B21" s="23">
        <v>1000</v>
      </c>
      <c r="C21" s="21"/>
      <c r="D21" s="23">
        <v>1000</v>
      </c>
      <c r="E21" s="17"/>
      <c r="F21" s="17">
        <v>500</v>
      </c>
      <c r="G21" s="17"/>
      <c r="H21" s="17">
        <v>500</v>
      </c>
      <c r="I21" s="17"/>
      <c r="J21" s="17"/>
      <c r="K21" s="17">
        <v>500</v>
      </c>
      <c r="L21" s="17"/>
      <c r="M21" s="17"/>
      <c r="N21" s="10">
        <f t="shared" si="0"/>
        <v>3500</v>
      </c>
      <c r="O21" s="14">
        <f>SUM(N21/$N$37*100)</f>
        <v>47.945205479452049</v>
      </c>
      <c r="P21" s="17"/>
    </row>
    <row r="22" spans="1:16" ht="22.8" x14ac:dyDescent="0.25">
      <c r="A22" s="33" t="s">
        <v>6</v>
      </c>
      <c r="B22" s="23">
        <v>4000</v>
      </c>
      <c r="C22" s="21"/>
      <c r="D22" s="21"/>
      <c r="E22" s="24">
        <v>4000</v>
      </c>
      <c r="F22" s="17"/>
      <c r="G22" s="17"/>
      <c r="H22" s="17"/>
      <c r="I22" s="17"/>
      <c r="J22" s="17"/>
      <c r="K22" s="24">
        <v>4000</v>
      </c>
      <c r="L22" s="17"/>
      <c r="M22" s="17"/>
      <c r="N22" s="10">
        <f t="shared" si="0"/>
        <v>12000</v>
      </c>
      <c r="O22" s="14">
        <f>SUM(N22/$N$37*100)</f>
        <v>164.38356164383561</v>
      </c>
      <c r="P22" s="17"/>
    </row>
    <row r="23" spans="1:16" ht="22.8" x14ac:dyDescent="0.25">
      <c r="A23" s="33" t="s">
        <v>7</v>
      </c>
      <c r="B23" s="23"/>
      <c r="C23" s="21"/>
      <c r="D23" s="21"/>
      <c r="E23" s="24"/>
      <c r="F23" s="17"/>
      <c r="G23" s="17"/>
      <c r="H23" s="17"/>
      <c r="I23" s="17"/>
      <c r="J23" s="17"/>
      <c r="K23" s="24"/>
      <c r="L23" s="17"/>
      <c r="M23" s="17"/>
      <c r="N23" s="10"/>
      <c r="O23" s="14"/>
      <c r="P23" s="17"/>
    </row>
    <row r="24" spans="1:16" x14ac:dyDescent="0.25">
      <c r="A24" s="33" t="s">
        <v>26</v>
      </c>
      <c r="B24" s="23"/>
      <c r="C24" s="21"/>
      <c r="D24" s="21"/>
      <c r="E24" s="24"/>
      <c r="F24" s="17"/>
      <c r="G24" s="17"/>
      <c r="H24" s="17"/>
      <c r="I24" s="17"/>
      <c r="J24" s="17"/>
      <c r="K24" s="24"/>
      <c r="L24" s="17"/>
      <c r="M24" s="17"/>
      <c r="N24" s="10"/>
      <c r="O24" s="14"/>
      <c r="P24" s="17"/>
    </row>
    <row r="25" spans="1:16" x14ac:dyDescent="0.25">
      <c r="A25" s="33" t="s">
        <v>27</v>
      </c>
      <c r="B25" s="23">
        <v>1500</v>
      </c>
      <c r="C25" s="21"/>
      <c r="D25" s="23">
        <v>1500</v>
      </c>
      <c r="E25" s="17"/>
      <c r="F25" s="24">
        <v>1500</v>
      </c>
      <c r="G25" s="17"/>
      <c r="H25" s="17"/>
      <c r="I25" s="17"/>
      <c r="J25" s="17"/>
      <c r="K25" s="17"/>
      <c r="L25" s="17"/>
      <c r="M25" s="17"/>
      <c r="N25" s="10">
        <f>SUM(B25:M25)</f>
        <v>4500</v>
      </c>
      <c r="O25" s="14">
        <f>SUM(N25/$N$37*100)</f>
        <v>61.643835616438359</v>
      </c>
      <c r="P25" s="17"/>
    </row>
    <row r="26" spans="1:16" x14ac:dyDescent="0.25">
      <c r="A26" s="35" t="s">
        <v>33</v>
      </c>
      <c r="B26" s="16">
        <f>SUM(B16:B25)</f>
        <v>8000</v>
      </c>
      <c r="C26" s="16">
        <f t="shared" ref="C26:N26" si="2">SUM(C16:C25)</f>
        <v>200</v>
      </c>
      <c r="D26" s="16">
        <f t="shared" si="2"/>
        <v>2700</v>
      </c>
      <c r="E26" s="16">
        <f t="shared" si="2"/>
        <v>4500</v>
      </c>
      <c r="F26" s="16">
        <f t="shared" si="2"/>
        <v>2700</v>
      </c>
      <c r="G26" s="16">
        <f t="shared" si="2"/>
        <v>200</v>
      </c>
      <c r="H26" s="16">
        <f t="shared" si="2"/>
        <v>1000</v>
      </c>
      <c r="I26" s="16">
        <f t="shared" si="2"/>
        <v>400</v>
      </c>
      <c r="J26" s="16">
        <f t="shared" si="2"/>
        <v>200</v>
      </c>
      <c r="K26" s="16">
        <f t="shared" si="2"/>
        <v>5000</v>
      </c>
      <c r="L26" s="16">
        <f t="shared" si="2"/>
        <v>400</v>
      </c>
      <c r="M26" s="16">
        <f t="shared" si="2"/>
        <v>200</v>
      </c>
      <c r="N26" s="16">
        <f t="shared" si="2"/>
        <v>25500</v>
      </c>
      <c r="O26" s="26">
        <f>SUM(N26/$N$37*100)</f>
        <v>349.3150684931507</v>
      </c>
      <c r="P26" s="15"/>
    </row>
    <row r="27" spans="1:16" x14ac:dyDescent="0.25">
      <c r="A27" s="29" t="s">
        <v>28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</row>
    <row r="28" spans="1:16" x14ac:dyDescent="0.25">
      <c r="A28" s="33" t="s">
        <v>24</v>
      </c>
      <c r="B28" s="12"/>
      <c r="C28" s="12"/>
      <c r="D28" s="12"/>
      <c r="E28" s="15"/>
      <c r="F28" s="15"/>
      <c r="G28" s="15"/>
      <c r="H28" s="15"/>
      <c r="I28" s="15"/>
      <c r="J28" s="15"/>
      <c r="K28" s="15"/>
      <c r="L28" s="15"/>
      <c r="M28" s="15"/>
      <c r="N28" s="10">
        <f t="shared" si="0"/>
        <v>0</v>
      </c>
      <c r="O28" s="14">
        <f t="shared" ref="O28:O33" si="3">SUM(N28/$N$37*100)</f>
        <v>0</v>
      </c>
      <c r="P28" s="15"/>
    </row>
    <row r="29" spans="1:16" x14ac:dyDescent="0.25">
      <c r="A29" s="33" t="s">
        <v>29</v>
      </c>
      <c r="B29" s="12">
        <v>150</v>
      </c>
      <c r="C29" s="12">
        <v>150</v>
      </c>
      <c r="D29" s="12">
        <v>150</v>
      </c>
      <c r="E29" s="25">
        <v>150</v>
      </c>
      <c r="F29" s="25">
        <v>150</v>
      </c>
      <c r="G29" s="25">
        <v>150</v>
      </c>
      <c r="H29" s="25">
        <v>150</v>
      </c>
      <c r="I29" s="25">
        <v>150</v>
      </c>
      <c r="J29" s="25">
        <v>150</v>
      </c>
      <c r="K29" s="25">
        <v>150</v>
      </c>
      <c r="L29" s="25">
        <v>150</v>
      </c>
      <c r="M29" s="25">
        <v>150</v>
      </c>
      <c r="N29" s="10">
        <f t="shared" si="0"/>
        <v>1800</v>
      </c>
      <c r="O29" s="14">
        <f t="shared" si="3"/>
        <v>24.657534246575342</v>
      </c>
      <c r="P29" s="15"/>
    </row>
    <row r="30" spans="1:16" x14ac:dyDescent="0.25">
      <c r="A30" s="33" t="s">
        <v>30</v>
      </c>
      <c r="B30" s="12"/>
      <c r="C30" s="12"/>
      <c r="D30" s="12"/>
      <c r="E30" s="15"/>
      <c r="F30" s="15"/>
      <c r="G30" s="15"/>
      <c r="H30" s="15"/>
      <c r="I30" s="15"/>
      <c r="J30" s="15"/>
      <c r="K30" s="15"/>
      <c r="L30" s="15"/>
      <c r="M30" s="15"/>
      <c r="N30" s="10">
        <f t="shared" si="0"/>
        <v>0</v>
      </c>
      <c r="O30" s="14">
        <f t="shared" si="3"/>
        <v>0</v>
      </c>
      <c r="P30" s="15"/>
    </row>
    <row r="31" spans="1:16" ht="22.8" x14ac:dyDescent="0.25">
      <c r="A31" s="33" t="s">
        <v>31</v>
      </c>
      <c r="B31" s="12">
        <v>400</v>
      </c>
      <c r="C31" s="12">
        <v>400</v>
      </c>
      <c r="D31" s="12"/>
      <c r="E31" s="15">
        <v>400</v>
      </c>
      <c r="F31" s="15"/>
      <c r="G31" s="15">
        <v>400</v>
      </c>
      <c r="H31" s="15"/>
      <c r="I31" s="15">
        <v>400</v>
      </c>
      <c r="J31" s="15"/>
      <c r="K31" s="15">
        <v>400</v>
      </c>
      <c r="L31" s="15"/>
      <c r="M31" s="15">
        <v>400</v>
      </c>
      <c r="N31" s="10">
        <f t="shared" si="0"/>
        <v>2800</v>
      </c>
      <c r="O31" s="14">
        <f t="shared" si="3"/>
        <v>38.356164383561641</v>
      </c>
      <c r="P31" s="15"/>
    </row>
    <row r="32" spans="1:16" ht="22.8" x14ac:dyDescent="0.25">
      <c r="A32" s="33" t="s">
        <v>32</v>
      </c>
      <c r="B32" s="12">
        <v>200</v>
      </c>
      <c r="C32" s="12"/>
      <c r="D32" s="12">
        <v>200</v>
      </c>
      <c r="E32" s="15"/>
      <c r="F32" s="15">
        <v>200</v>
      </c>
      <c r="G32" s="15"/>
      <c r="H32" s="15">
        <v>200</v>
      </c>
      <c r="I32" s="15"/>
      <c r="J32" s="15">
        <v>200</v>
      </c>
      <c r="K32" s="15"/>
      <c r="L32" s="15">
        <v>200</v>
      </c>
      <c r="M32" s="15"/>
      <c r="N32" s="10">
        <f t="shared" si="0"/>
        <v>1200</v>
      </c>
      <c r="O32" s="14">
        <f t="shared" si="3"/>
        <v>16.43835616438356</v>
      </c>
      <c r="P32" s="15"/>
    </row>
    <row r="33" spans="1:16" x14ac:dyDescent="0.25">
      <c r="A33" s="33" t="s">
        <v>9</v>
      </c>
      <c r="B33" s="12"/>
      <c r="C33" s="12">
        <v>300</v>
      </c>
      <c r="D33" s="12"/>
      <c r="E33" s="15">
        <v>300</v>
      </c>
      <c r="F33" s="15"/>
      <c r="G33" s="15"/>
      <c r="H33" s="15">
        <v>300</v>
      </c>
      <c r="I33" s="15"/>
      <c r="J33" s="15">
        <v>300</v>
      </c>
      <c r="K33" s="15"/>
      <c r="L33" s="15">
        <v>300</v>
      </c>
      <c r="M33" s="15"/>
      <c r="N33" s="10">
        <f>SUM(B33:M33)</f>
        <v>1500</v>
      </c>
      <c r="O33" s="14">
        <f t="shared" si="3"/>
        <v>20.547945205479451</v>
      </c>
      <c r="P33" s="15"/>
    </row>
    <row r="34" spans="1:16" x14ac:dyDescent="0.25">
      <c r="A34" s="33" t="s">
        <v>10</v>
      </c>
      <c r="B34" s="12"/>
      <c r="C34" s="12"/>
      <c r="D34" s="12"/>
      <c r="E34" s="15"/>
      <c r="F34" s="15"/>
      <c r="G34" s="15"/>
      <c r="H34" s="15"/>
      <c r="I34" s="15"/>
      <c r="J34" s="15"/>
      <c r="K34" s="15"/>
      <c r="L34" s="15"/>
      <c r="M34" s="15"/>
      <c r="N34" s="10"/>
      <c r="O34" s="14"/>
      <c r="P34" s="15"/>
    </row>
    <row r="35" spans="1:16" x14ac:dyDescent="0.25">
      <c r="A35" s="33" t="s">
        <v>11</v>
      </c>
      <c r="B35" s="12"/>
      <c r="C35" s="12"/>
      <c r="D35" s="12"/>
      <c r="E35" s="15"/>
      <c r="F35" s="15"/>
      <c r="G35" s="15"/>
      <c r="H35" s="15"/>
      <c r="I35" s="15"/>
      <c r="J35" s="15"/>
      <c r="K35" s="15"/>
      <c r="L35" s="15"/>
      <c r="M35" s="15"/>
      <c r="N35" s="10"/>
      <c r="O35" s="14"/>
      <c r="P35" s="15"/>
    </row>
    <row r="36" spans="1:16" x14ac:dyDescent="0.25">
      <c r="A36" s="36" t="s">
        <v>35</v>
      </c>
      <c r="B36" s="12"/>
      <c r="C36" s="12"/>
      <c r="D36" s="12"/>
      <c r="E36" s="15"/>
      <c r="F36" s="15"/>
      <c r="G36" s="15"/>
      <c r="H36" s="15"/>
      <c r="I36" s="15"/>
      <c r="J36" s="15"/>
      <c r="K36" s="15"/>
      <c r="L36" s="15"/>
      <c r="M36" s="15"/>
      <c r="N36" s="10"/>
      <c r="O36" s="14"/>
      <c r="P36" s="15"/>
    </row>
    <row r="37" spans="1:16" x14ac:dyDescent="0.25">
      <c r="A37" s="35" t="s">
        <v>33</v>
      </c>
      <c r="B37" s="16">
        <f>SUM(B28:B36)</f>
        <v>750</v>
      </c>
      <c r="C37" s="16">
        <f t="shared" ref="C37:N37" si="4">SUM(C28:C36)</f>
        <v>850</v>
      </c>
      <c r="D37" s="16">
        <f t="shared" si="4"/>
        <v>350</v>
      </c>
      <c r="E37" s="16">
        <f t="shared" si="4"/>
        <v>850</v>
      </c>
      <c r="F37" s="16">
        <f t="shared" si="4"/>
        <v>350</v>
      </c>
      <c r="G37" s="16">
        <f t="shared" si="4"/>
        <v>550</v>
      </c>
      <c r="H37" s="16">
        <f t="shared" si="4"/>
        <v>650</v>
      </c>
      <c r="I37" s="16">
        <f t="shared" si="4"/>
        <v>550</v>
      </c>
      <c r="J37" s="16">
        <f t="shared" si="4"/>
        <v>650</v>
      </c>
      <c r="K37" s="16">
        <f t="shared" si="4"/>
        <v>550</v>
      </c>
      <c r="L37" s="16">
        <f t="shared" si="4"/>
        <v>650</v>
      </c>
      <c r="M37" s="16">
        <f t="shared" si="4"/>
        <v>550</v>
      </c>
      <c r="N37" s="16">
        <f t="shared" si="4"/>
        <v>7300</v>
      </c>
      <c r="O37" s="26">
        <f>SUM(N37/$N$37*100)</f>
        <v>100</v>
      </c>
      <c r="P37" s="15"/>
    </row>
    <row r="38" spans="1:16" x14ac:dyDescent="0.25">
      <c r="A38" s="33"/>
      <c r="B38" s="51"/>
      <c r="C38" s="51"/>
      <c r="D38" s="51"/>
      <c r="E38" s="15"/>
      <c r="F38" s="15"/>
      <c r="G38" s="15"/>
      <c r="H38" s="15"/>
      <c r="I38" s="15"/>
      <c r="J38" s="15"/>
      <c r="K38" s="15"/>
      <c r="L38" s="15"/>
      <c r="M38" s="15"/>
      <c r="N38" s="51"/>
      <c r="O38" s="51"/>
      <c r="P38" s="15"/>
    </row>
    <row r="39" spans="1:16" x14ac:dyDescent="0.25">
      <c r="A39" s="33"/>
      <c r="B39" s="51"/>
      <c r="C39" s="51"/>
      <c r="D39" s="51"/>
      <c r="E39" s="15"/>
      <c r="F39" s="15"/>
      <c r="G39" s="15"/>
      <c r="H39" s="15"/>
      <c r="I39" s="15"/>
      <c r="J39" s="15"/>
      <c r="K39" s="15"/>
      <c r="L39" s="15"/>
      <c r="M39" s="15"/>
      <c r="N39" s="51"/>
      <c r="O39" s="51"/>
      <c r="P39" s="15"/>
    </row>
    <row r="40" spans="1:16" s="49" customFormat="1" ht="34.799999999999997" x14ac:dyDescent="0.25">
      <c r="A40" s="45" t="s">
        <v>52</v>
      </c>
      <c r="B40" s="46" t="s">
        <v>12</v>
      </c>
      <c r="C40" s="46"/>
      <c r="D40" s="47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</row>
    <row r="41" spans="1:16" x14ac:dyDescent="0.25">
      <c r="A41" s="30"/>
      <c r="B41" s="2">
        <v>42562</v>
      </c>
      <c r="C41" s="2">
        <v>42593</v>
      </c>
      <c r="D41" s="2">
        <v>42624</v>
      </c>
      <c r="E41" s="2">
        <v>42654</v>
      </c>
      <c r="F41" s="2">
        <v>42685</v>
      </c>
      <c r="G41" s="2">
        <v>42715</v>
      </c>
      <c r="H41" s="2">
        <v>42381</v>
      </c>
      <c r="I41" s="2">
        <v>42412</v>
      </c>
      <c r="J41" s="2">
        <v>42441</v>
      </c>
      <c r="K41" s="2">
        <v>42472</v>
      </c>
      <c r="L41" s="2">
        <v>42502</v>
      </c>
      <c r="M41" s="2">
        <v>42533</v>
      </c>
      <c r="N41" s="3" t="s">
        <v>13</v>
      </c>
      <c r="O41" s="3" t="s">
        <v>14</v>
      </c>
      <c r="P41" s="4" t="s">
        <v>15</v>
      </c>
    </row>
    <row r="42" spans="1:16" ht="14.4" customHeight="1" x14ac:dyDescent="0.25">
      <c r="A42" s="37" t="s">
        <v>54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9"/>
    </row>
    <row r="43" spans="1:16" x14ac:dyDescent="0.25">
      <c r="A43" s="31" t="s">
        <v>16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/>
      <c r="P43" s="5"/>
    </row>
    <row r="44" spans="1:16" x14ac:dyDescent="0.25">
      <c r="A44" s="32" t="s">
        <v>39</v>
      </c>
      <c r="B44" s="7">
        <v>1200</v>
      </c>
      <c r="C44" s="8"/>
      <c r="D44" s="8"/>
      <c r="E44" s="9"/>
      <c r="F44" s="9"/>
      <c r="G44" s="9"/>
      <c r="H44" s="9"/>
      <c r="I44" s="9"/>
      <c r="J44" s="9"/>
      <c r="K44" s="9"/>
      <c r="L44" s="9"/>
      <c r="M44" s="9"/>
      <c r="N44" s="10">
        <f>SUM(B44:M44)</f>
        <v>1200</v>
      </c>
      <c r="O44" s="11"/>
      <c r="P44" s="9"/>
    </row>
    <row r="45" spans="1:16" x14ac:dyDescent="0.25">
      <c r="A45" s="32" t="s">
        <v>40</v>
      </c>
      <c r="B45" s="7">
        <v>3000</v>
      </c>
      <c r="C45" s="8"/>
      <c r="D45" s="8"/>
      <c r="E45" s="9"/>
      <c r="F45" s="9"/>
      <c r="G45" s="9"/>
      <c r="H45" s="9"/>
      <c r="I45" s="9"/>
      <c r="J45" s="9"/>
      <c r="K45" s="9"/>
      <c r="L45" s="9"/>
      <c r="M45" s="9"/>
      <c r="N45" s="10">
        <f t="shared" ref="N45" si="5">SUM(B45:M45)</f>
        <v>3000</v>
      </c>
      <c r="O45" s="11"/>
      <c r="P45" s="9"/>
    </row>
    <row r="46" spans="1:16" x14ac:dyDescent="0.25">
      <c r="A46" s="33" t="s">
        <v>41</v>
      </c>
      <c r="B46" s="12"/>
      <c r="C46" s="12">
        <v>100</v>
      </c>
      <c r="D46" s="12">
        <v>100</v>
      </c>
      <c r="E46" s="12">
        <v>100</v>
      </c>
      <c r="F46" s="12">
        <v>100</v>
      </c>
      <c r="G46" s="12">
        <v>100</v>
      </c>
      <c r="H46" s="12">
        <v>100</v>
      </c>
      <c r="I46" s="12">
        <v>100</v>
      </c>
      <c r="J46" s="12">
        <v>100</v>
      </c>
      <c r="K46" s="12">
        <v>100</v>
      </c>
      <c r="L46" s="12">
        <v>100</v>
      </c>
      <c r="M46" s="12">
        <v>100</v>
      </c>
      <c r="N46" s="13">
        <v>1000</v>
      </c>
      <c r="O46" s="14">
        <f>SUM(N46/$N$37*100)</f>
        <v>13.698630136986301</v>
      </c>
      <c r="P46" s="15"/>
    </row>
    <row r="47" spans="1:16" x14ac:dyDescent="0.25">
      <c r="A47" s="33" t="s">
        <v>42</v>
      </c>
      <c r="B47" s="12"/>
      <c r="C47" s="12">
        <v>100</v>
      </c>
      <c r="D47" s="12">
        <v>100</v>
      </c>
      <c r="E47" s="12">
        <v>100</v>
      </c>
      <c r="F47" s="12">
        <v>100</v>
      </c>
      <c r="G47" s="12">
        <v>100</v>
      </c>
      <c r="H47" s="12">
        <v>100</v>
      </c>
      <c r="I47" s="12">
        <v>100</v>
      </c>
      <c r="J47" s="12">
        <v>100</v>
      </c>
      <c r="K47" s="12">
        <v>100</v>
      </c>
      <c r="L47" s="12">
        <v>100</v>
      </c>
      <c r="M47" s="12">
        <v>100</v>
      </c>
      <c r="N47" s="16">
        <v>1000</v>
      </c>
      <c r="O47" s="14">
        <f>SUM(N47/$N$37*100)</f>
        <v>13.698630136986301</v>
      </c>
      <c r="P47" s="15"/>
    </row>
    <row r="48" spans="1:16" x14ac:dyDescent="0.25">
      <c r="A48" s="34" t="s">
        <v>43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3"/>
      <c r="O48" s="14"/>
      <c r="P48" s="15"/>
    </row>
    <row r="49" spans="1:16" x14ac:dyDescent="0.25">
      <c r="A49" s="33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3"/>
      <c r="O49" s="14"/>
      <c r="P49" s="15"/>
    </row>
    <row r="50" spans="1:16" x14ac:dyDescent="0.25">
      <c r="A50" s="33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3"/>
      <c r="O50" s="14"/>
      <c r="P50" s="15"/>
    </row>
    <row r="51" spans="1:16" x14ac:dyDescent="0.25">
      <c r="A51" s="33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3"/>
      <c r="O51" s="14"/>
      <c r="P51" s="15"/>
    </row>
    <row r="52" spans="1:16" x14ac:dyDescent="0.25">
      <c r="A52" s="33"/>
    </row>
    <row r="53" spans="1:16" x14ac:dyDescent="0.25">
      <c r="A53" s="35" t="s">
        <v>33</v>
      </c>
      <c r="B53" s="16">
        <f>SUM(B44:B52)</f>
        <v>4200</v>
      </c>
      <c r="C53" s="16">
        <f t="shared" ref="C53:N53" si="6">SUM(C44:C52)</f>
        <v>200</v>
      </c>
      <c r="D53" s="16">
        <f t="shared" si="6"/>
        <v>200</v>
      </c>
      <c r="E53" s="16">
        <f t="shared" si="6"/>
        <v>200</v>
      </c>
      <c r="F53" s="16">
        <f t="shared" si="6"/>
        <v>200</v>
      </c>
      <c r="G53" s="16">
        <f t="shared" si="6"/>
        <v>200</v>
      </c>
      <c r="H53" s="16">
        <f t="shared" si="6"/>
        <v>200</v>
      </c>
      <c r="I53" s="16">
        <f t="shared" si="6"/>
        <v>200</v>
      </c>
      <c r="J53" s="16">
        <f t="shared" si="6"/>
        <v>200</v>
      </c>
      <c r="K53" s="16">
        <f t="shared" si="6"/>
        <v>200</v>
      </c>
      <c r="L53" s="16">
        <f t="shared" si="6"/>
        <v>200</v>
      </c>
      <c r="M53" s="16">
        <f t="shared" si="6"/>
        <v>200</v>
      </c>
      <c r="N53" s="16">
        <f t="shared" si="6"/>
        <v>6200</v>
      </c>
      <c r="O53" s="16">
        <f>SUM(O44:O52)</f>
        <v>27.397260273972602</v>
      </c>
      <c r="P53" s="15"/>
    </row>
    <row r="54" spans="1:16" x14ac:dyDescent="0.25">
      <c r="A54" s="29" t="s">
        <v>44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x14ac:dyDescent="0.25">
      <c r="A55" s="32" t="s">
        <v>39</v>
      </c>
      <c r="B55" s="12"/>
      <c r="C55" s="12"/>
      <c r="D55" s="12"/>
      <c r="E55" s="15"/>
      <c r="F55" s="15"/>
      <c r="G55" s="15"/>
      <c r="H55" s="15"/>
      <c r="I55" s="15"/>
      <c r="J55" s="15"/>
      <c r="K55" s="15"/>
      <c r="L55" s="15"/>
      <c r="M55" s="15"/>
      <c r="N55" s="10">
        <f t="shared" ref="N55:N59" si="7">SUM(B55:M55)</f>
        <v>0</v>
      </c>
      <c r="O55" s="14">
        <f t="shared" ref="O55:O60" si="8">SUM(N55/$N$37*100)</f>
        <v>0</v>
      </c>
      <c r="P55" s="15"/>
    </row>
    <row r="56" spans="1:16" x14ac:dyDescent="0.25">
      <c r="A56" s="32" t="s">
        <v>40</v>
      </c>
      <c r="B56" s="12">
        <v>150</v>
      </c>
      <c r="C56" s="12">
        <v>150</v>
      </c>
      <c r="D56" s="12">
        <v>150</v>
      </c>
      <c r="E56" s="25">
        <v>150</v>
      </c>
      <c r="F56" s="25">
        <v>150</v>
      </c>
      <c r="G56" s="25">
        <v>150</v>
      </c>
      <c r="H56" s="25">
        <v>150</v>
      </c>
      <c r="I56" s="25">
        <v>150</v>
      </c>
      <c r="J56" s="25">
        <v>150</v>
      </c>
      <c r="K56" s="25">
        <v>150</v>
      </c>
      <c r="L56" s="25">
        <v>150</v>
      </c>
      <c r="M56" s="25">
        <v>150</v>
      </c>
      <c r="N56" s="10">
        <f t="shared" si="7"/>
        <v>1800</v>
      </c>
      <c r="O56" s="14">
        <f t="shared" si="8"/>
        <v>24.657534246575342</v>
      </c>
      <c r="P56" s="15"/>
    </row>
    <row r="57" spans="1:16" x14ac:dyDescent="0.25">
      <c r="A57" s="33" t="s">
        <v>41</v>
      </c>
      <c r="B57" s="12"/>
      <c r="C57" s="12"/>
      <c r="D57" s="12"/>
      <c r="E57" s="15"/>
      <c r="F57" s="15"/>
      <c r="G57" s="15"/>
      <c r="H57" s="15"/>
      <c r="I57" s="15"/>
      <c r="J57" s="15"/>
      <c r="K57" s="15"/>
      <c r="L57" s="15"/>
      <c r="M57" s="15"/>
      <c r="N57" s="10">
        <f t="shared" si="7"/>
        <v>0</v>
      </c>
      <c r="O57" s="14">
        <f t="shared" si="8"/>
        <v>0</v>
      </c>
      <c r="P57" s="15"/>
    </row>
    <row r="58" spans="1:16" x14ac:dyDescent="0.25">
      <c r="A58" s="33"/>
      <c r="B58" s="12">
        <v>400</v>
      </c>
      <c r="C58" s="12">
        <v>400</v>
      </c>
      <c r="D58" s="12"/>
      <c r="E58" s="15">
        <v>400</v>
      </c>
      <c r="F58" s="15"/>
      <c r="G58" s="15">
        <v>400</v>
      </c>
      <c r="H58" s="15"/>
      <c r="I58" s="15">
        <v>400</v>
      </c>
      <c r="J58" s="15"/>
      <c r="K58" s="15">
        <v>400</v>
      </c>
      <c r="L58" s="15"/>
      <c r="M58" s="15">
        <v>400</v>
      </c>
      <c r="N58" s="10">
        <f t="shared" si="7"/>
        <v>2800</v>
      </c>
      <c r="O58" s="14">
        <f t="shared" si="8"/>
        <v>38.356164383561641</v>
      </c>
      <c r="P58" s="15"/>
    </row>
    <row r="59" spans="1:16" x14ac:dyDescent="0.25">
      <c r="A59" s="33"/>
      <c r="B59" s="12">
        <v>200</v>
      </c>
      <c r="C59" s="12"/>
      <c r="D59" s="12">
        <v>200</v>
      </c>
      <c r="E59" s="15"/>
      <c r="F59" s="15">
        <v>200</v>
      </c>
      <c r="G59" s="15"/>
      <c r="H59" s="15">
        <v>200</v>
      </c>
      <c r="I59" s="15"/>
      <c r="J59" s="15">
        <v>200</v>
      </c>
      <c r="K59" s="15"/>
      <c r="L59" s="15">
        <v>200</v>
      </c>
      <c r="M59" s="15"/>
      <c r="N59" s="10">
        <f t="shared" si="7"/>
        <v>1200</v>
      </c>
      <c r="O59" s="14">
        <f t="shared" si="8"/>
        <v>16.43835616438356</v>
      </c>
      <c r="P59" s="15"/>
    </row>
    <row r="60" spans="1:16" x14ac:dyDescent="0.25">
      <c r="A60" s="33"/>
      <c r="B60" s="12"/>
      <c r="C60" s="12">
        <v>300</v>
      </c>
      <c r="D60" s="12"/>
      <c r="E60" s="15">
        <v>300</v>
      </c>
      <c r="F60" s="15"/>
      <c r="G60" s="15"/>
      <c r="H60" s="15">
        <v>300</v>
      </c>
      <c r="I60" s="15"/>
      <c r="J60" s="15">
        <v>300</v>
      </c>
      <c r="K60" s="15"/>
      <c r="L60" s="15">
        <v>300</v>
      </c>
      <c r="M60" s="15"/>
      <c r="N60" s="10">
        <f>SUM(B60:M60)</f>
        <v>1500</v>
      </c>
      <c r="O60" s="14">
        <f t="shared" si="8"/>
        <v>20.547945205479451</v>
      </c>
      <c r="P60" s="15"/>
    </row>
    <row r="61" spans="1:16" x14ac:dyDescent="0.25">
      <c r="A61" s="36" t="s">
        <v>35</v>
      </c>
      <c r="B61" s="12"/>
      <c r="C61" s="12"/>
      <c r="D61" s="12"/>
      <c r="E61" s="15"/>
      <c r="F61" s="15"/>
      <c r="G61" s="15"/>
      <c r="H61" s="15"/>
      <c r="I61" s="15"/>
      <c r="J61" s="15"/>
      <c r="K61" s="15"/>
      <c r="L61" s="15"/>
      <c r="M61" s="15"/>
      <c r="N61" s="10"/>
      <c r="O61" s="14"/>
      <c r="P61" s="15"/>
    </row>
    <row r="62" spans="1:16" x14ac:dyDescent="0.25">
      <c r="A62" s="35" t="s">
        <v>33</v>
      </c>
      <c r="B62" s="16">
        <f>SUM(B55:B61)</f>
        <v>750</v>
      </c>
      <c r="C62" s="16">
        <f>SUM(C55:C61)</f>
        <v>850</v>
      </c>
      <c r="D62" s="16">
        <f>SUM(D55:D61)</f>
        <v>350</v>
      </c>
      <c r="E62" s="16">
        <f>SUM(E55:E61)</f>
        <v>850</v>
      </c>
      <c r="F62" s="16">
        <f>SUM(F55:F61)</f>
        <v>350</v>
      </c>
      <c r="G62" s="16">
        <f>SUM(G55:G61)</f>
        <v>550</v>
      </c>
      <c r="H62" s="16">
        <f>SUM(H55:H61)</f>
        <v>650</v>
      </c>
      <c r="I62" s="16">
        <f>SUM(I55:I61)</f>
        <v>550</v>
      </c>
      <c r="J62" s="16">
        <f>SUM(J55:J61)</f>
        <v>650</v>
      </c>
      <c r="K62" s="16">
        <f>SUM(K55:K61)</f>
        <v>550</v>
      </c>
      <c r="L62" s="16">
        <f>SUM(L55:L61)</f>
        <v>650</v>
      </c>
      <c r="M62" s="16">
        <f>SUM(M55:M61)</f>
        <v>550</v>
      </c>
      <c r="N62" s="16">
        <f>SUM(N55:N61)</f>
        <v>7300</v>
      </c>
      <c r="O62" s="26">
        <f>SUM(N62/$N$37*100)</f>
        <v>100</v>
      </c>
      <c r="P62" s="15"/>
    </row>
    <row r="63" spans="1:16" s="43" customFormat="1" x14ac:dyDescent="0.25">
      <c r="A63" s="44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2"/>
      <c r="P63" s="41"/>
    </row>
    <row r="64" spans="1:16" s="43" customFormat="1" x14ac:dyDescent="0.25">
      <c r="A64" s="44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2"/>
      <c r="P64" s="41"/>
    </row>
    <row r="65" spans="1:16" s="49" customFormat="1" ht="52.2" x14ac:dyDescent="0.25">
      <c r="A65" s="45" t="s">
        <v>53</v>
      </c>
      <c r="B65" s="46" t="s">
        <v>12</v>
      </c>
      <c r="C65" s="46"/>
      <c r="D65" s="47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</row>
    <row r="66" spans="1:16" x14ac:dyDescent="0.25">
      <c r="A66" s="30"/>
      <c r="B66" s="2">
        <v>42562</v>
      </c>
      <c r="C66" s="2">
        <v>42593</v>
      </c>
      <c r="D66" s="2">
        <v>42624</v>
      </c>
      <c r="E66" s="2">
        <v>42654</v>
      </c>
      <c r="F66" s="2">
        <v>42685</v>
      </c>
      <c r="G66" s="2">
        <v>42715</v>
      </c>
      <c r="H66" s="2">
        <v>42381</v>
      </c>
      <c r="I66" s="2">
        <v>42412</v>
      </c>
      <c r="J66" s="2">
        <v>42441</v>
      </c>
      <c r="K66" s="2">
        <v>42472</v>
      </c>
      <c r="L66" s="2">
        <v>42502</v>
      </c>
      <c r="M66" s="2">
        <v>42533</v>
      </c>
      <c r="N66" s="3" t="s">
        <v>13</v>
      </c>
      <c r="O66" s="3" t="s">
        <v>14</v>
      </c>
      <c r="P66" s="4" t="s">
        <v>15</v>
      </c>
    </row>
    <row r="67" spans="1:16" ht="14.4" customHeight="1" x14ac:dyDescent="0.25">
      <c r="A67" s="37" t="s">
        <v>45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9"/>
    </row>
    <row r="68" spans="1:16" x14ac:dyDescent="0.25">
      <c r="A68" s="31" t="s">
        <v>16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6"/>
      <c r="P68" s="5"/>
    </row>
    <row r="69" spans="1:16" ht="22.8" x14ac:dyDescent="0.25">
      <c r="A69" s="32" t="s">
        <v>46</v>
      </c>
      <c r="B69" s="7">
        <v>1200</v>
      </c>
      <c r="C69" s="8"/>
      <c r="D69" s="8"/>
      <c r="E69" s="52"/>
      <c r="F69" s="52"/>
      <c r="G69" s="52"/>
      <c r="H69" s="52"/>
      <c r="I69" s="52"/>
      <c r="J69" s="52"/>
      <c r="K69" s="52"/>
      <c r="L69" s="52"/>
      <c r="M69" s="52"/>
      <c r="N69" s="53"/>
      <c r="O69" s="14">
        <f>SUM(B69)</f>
        <v>1200</v>
      </c>
      <c r="P69" s="9"/>
    </row>
    <row r="70" spans="1:16" x14ac:dyDescent="0.25">
      <c r="A70" s="32" t="s">
        <v>47</v>
      </c>
      <c r="B70" s="7">
        <v>3000</v>
      </c>
      <c r="C70" s="8"/>
      <c r="D70" s="8"/>
      <c r="E70" s="52"/>
      <c r="F70" s="52"/>
      <c r="G70" s="52"/>
      <c r="H70" s="52"/>
      <c r="I70" s="52"/>
      <c r="J70" s="52"/>
      <c r="K70" s="52"/>
      <c r="L70" s="52"/>
      <c r="M70" s="52"/>
      <c r="N70" s="53"/>
      <c r="O70" s="14">
        <f t="shared" ref="O70:O77" si="9">SUM(B70)</f>
        <v>3000</v>
      </c>
      <c r="P70" s="9"/>
    </row>
    <row r="71" spans="1:16" x14ac:dyDescent="0.25">
      <c r="A71" s="33" t="s">
        <v>48</v>
      </c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3"/>
      <c r="O71" s="14">
        <f t="shared" si="9"/>
        <v>0</v>
      </c>
      <c r="P71" s="15"/>
    </row>
    <row r="72" spans="1:16" x14ac:dyDescent="0.25">
      <c r="A72" s="33" t="s">
        <v>49</v>
      </c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6"/>
      <c r="O72" s="14">
        <f t="shared" si="9"/>
        <v>0</v>
      </c>
      <c r="P72" s="15"/>
    </row>
    <row r="73" spans="1:16" x14ac:dyDescent="0.25">
      <c r="A73" s="34" t="s">
        <v>50</v>
      </c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3"/>
      <c r="O73" s="14">
        <f t="shared" si="9"/>
        <v>0</v>
      </c>
      <c r="P73" s="15"/>
    </row>
    <row r="74" spans="1:16" x14ac:dyDescent="0.25">
      <c r="A74" s="33" t="s">
        <v>51</v>
      </c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3"/>
      <c r="O74" s="14">
        <f t="shared" si="9"/>
        <v>0</v>
      </c>
      <c r="P74" s="15"/>
    </row>
    <row r="75" spans="1:16" x14ac:dyDescent="0.25">
      <c r="A75" s="33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3"/>
      <c r="O75" s="14">
        <f t="shared" si="9"/>
        <v>0</v>
      </c>
      <c r="P75" s="15"/>
    </row>
    <row r="76" spans="1:16" x14ac:dyDescent="0.25">
      <c r="A76" s="33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3"/>
      <c r="O76" s="14">
        <f t="shared" si="9"/>
        <v>0</v>
      </c>
      <c r="P76" s="15"/>
    </row>
    <row r="77" spans="1:16" x14ac:dyDescent="0.25">
      <c r="A77" s="33"/>
      <c r="O77" s="14">
        <f t="shared" si="9"/>
        <v>0</v>
      </c>
    </row>
    <row r="78" spans="1:16" x14ac:dyDescent="0.25">
      <c r="A78" s="35" t="s">
        <v>33</v>
      </c>
      <c r="B78" s="16">
        <f>SUM(B69:B77)</f>
        <v>4200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>
        <f>SUM(O69:O77)</f>
        <v>4200</v>
      </c>
      <c r="P78" s="15"/>
    </row>
  </sheetData>
  <mergeCells count="8">
    <mergeCell ref="A67:P67"/>
    <mergeCell ref="B40:C40"/>
    <mergeCell ref="B65:C65"/>
    <mergeCell ref="B1:C1"/>
    <mergeCell ref="A3:P3"/>
    <mergeCell ref="A27:P27"/>
    <mergeCell ref="A42:P42"/>
    <mergeCell ref="A54:P5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Prue Keen</dc:creator>
  <cp:lastModifiedBy>Prue Keen</cp:lastModifiedBy>
  <dcterms:created xsi:type="dcterms:W3CDTF">2016-09-16T03:37:25Z</dcterms:created>
  <dcterms:modified xsi:type="dcterms:W3CDTF">2020-01-24T01:32:04Z</dcterms:modified>
</cp:coreProperties>
</file>